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  <sheet name="Blad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A8" i="2"/>
  <c r="A9" i="2"/>
  <c r="A10" i="2"/>
  <c r="B19" i="1"/>
  <c r="A15" i="1"/>
  <c r="A11" i="1"/>
  <c r="D7" i="1"/>
  <c r="D3" i="1" l="1"/>
</calcChain>
</file>

<file path=xl/sharedStrings.xml><?xml version="1.0" encoding="utf-8"?>
<sst xmlns="http://schemas.openxmlformats.org/spreadsheetml/2006/main" count="43" uniqueCount="30">
  <si>
    <t>DOORLOPEND SPAREN (TW)</t>
  </si>
  <si>
    <t>Maandelijks bedrag</t>
  </si>
  <si>
    <t>Rente</t>
  </si>
  <si>
    <t>Aantal termijnen</t>
  </si>
  <si>
    <t>Toekomstige Waarde (TW)</t>
  </si>
  <si>
    <t>Te lenen bedrag (HW)</t>
  </si>
  <si>
    <t>Aflossing lening (HW)</t>
  </si>
  <si>
    <t>Aflossing lening (BET)</t>
  </si>
  <si>
    <t>Maandelijks bedrag (BET)</t>
  </si>
  <si>
    <t>Bedrag</t>
  </si>
  <si>
    <t>Sparen (BET)</t>
  </si>
  <si>
    <t>Jaarlijks (BET)</t>
  </si>
  <si>
    <t>Beginkapitaal</t>
  </si>
  <si>
    <t>Eindkapitaal</t>
  </si>
  <si>
    <t>Looptijd</t>
  </si>
  <si>
    <t>Looptijd berekening (NPER)</t>
  </si>
  <si>
    <t>Interest berekening (RENTE)</t>
  </si>
  <si>
    <t>Gegevens</t>
  </si>
  <si>
    <t>Beschrijving</t>
  </si>
  <si>
    <t>Jaarlijks rentepercentage</t>
  </si>
  <si>
    <t>Betaling per termijn</t>
  </si>
  <si>
    <t>Huidige waarde</t>
  </si>
  <si>
    <t>Toekomstige waarde</t>
  </si>
  <si>
    <t>De betaling is aan het begin van een termijn verschuldigd (zie boven)</t>
  </si>
  <si>
    <t>Formule</t>
  </si>
  <si>
    <t>Beschrijving (resultaat)</t>
  </si>
  <si>
    <t>Aantal termijnen voor de investering op basis van de bovenstaande gegevens (59,67387)</t>
  </si>
  <si>
    <t>Aantal termijnen voor de investering op basis van de bovenstaande gegevens, waarbij de betalingen aan het begin van de termijn worden verricht (60,08212)</t>
  </si>
  <si>
    <t>Aantal termijnen voor de investering op basis van de bovenstaande gegevens, waarbij de toekomstige waarde = 0 (-9,57859)</t>
  </si>
  <si>
    <t>storting per maand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</si>
</sst>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%"/>
    <numFmt numFmtId="166" formatCode="&quot;€&quot;\ #,##0.00"/>
    <numFmt numFmtId="169" formatCode="0.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10" fontId="0" fillId="0" borderId="0" xfId="0" applyNumberFormat="1"/>
    <xf numFmtId="164" fontId="0" fillId="0" borderId="0" xfId="0" applyNumberFormat="1"/>
    <xf numFmtId="44" fontId="0" fillId="0" borderId="0" xfId="1" applyFont="1"/>
    <xf numFmtId="8" fontId="0" fillId="0" borderId="0" xfId="0" applyNumberFormat="1"/>
    <xf numFmtId="9" fontId="0" fillId="0" borderId="0" xfId="0" applyNumberFormat="1"/>
    <xf numFmtId="166" fontId="0" fillId="0" borderId="0" xfId="1" applyNumberFormat="1" applyFont="1"/>
    <xf numFmtId="166" fontId="0" fillId="0" borderId="0" xfId="0" applyNumberFormat="1"/>
    <xf numFmtId="8" fontId="3" fillId="0" borderId="0" xfId="0" applyNumberFormat="1" applyFont="1"/>
    <xf numFmtId="169" fontId="0" fillId="0" borderId="0" xfId="0" applyNumberFormat="1"/>
    <xf numFmtId="3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7" workbookViewId="0">
      <selection activeCell="E24" sqref="E24"/>
    </sheetView>
  </sheetViews>
  <sheetFormatPr defaultRowHeight="15" x14ac:dyDescent="0.25"/>
  <cols>
    <col min="1" max="1" width="23.7109375" bestFit="1" customWidth="1"/>
    <col min="2" max="2" width="10.140625" bestFit="1" customWidth="1"/>
    <col min="3" max="3" width="16.140625" bestFit="1" customWidth="1"/>
    <col min="4" max="4" width="24.85546875" bestFit="1" customWidth="1"/>
    <col min="5" max="5" width="18" bestFit="1" customWidth="1"/>
    <col min="6" max="6" width="10.42578125" bestFit="1" customWidth="1"/>
  </cols>
  <sheetData>
    <row r="1" spans="1:6" ht="18.75" x14ac:dyDescent="0.3">
      <c r="A1" s="2" t="s">
        <v>0</v>
      </c>
      <c r="B1" s="2"/>
      <c r="C1" s="2"/>
      <c r="D1" s="2"/>
    </row>
    <row r="2" spans="1:6" x14ac:dyDescent="0.25">
      <c r="A2" s="3" t="s">
        <v>1</v>
      </c>
      <c r="B2" s="3" t="s">
        <v>2</v>
      </c>
      <c r="C2" s="3" t="s">
        <v>3</v>
      </c>
      <c r="D2" s="3" t="s">
        <v>4</v>
      </c>
    </row>
    <row r="3" spans="1:6" x14ac:dyDescent="0.25">
      <c r="A3" s="6">
        <v>200</v>
      </c>
      <c r="B3" s="5">
        <v>2.5000000000000001E-2</v>
      </c>
      <c r="C3">
        <v>36</v>
      </c>
      <c r="D3" s="7">
        <f>FV(B3/12,C3,-A3,,1)</f>
        <v>7484.3658913900672</v>
      </c>
    </row>
    <row r="4" spans="1:6" x14ac:dyDescent="0.25">
      <c r="F4" s="1"/>
    </row>
    <row r="5" spans="1:6" ht="18.75" x14ac:dyDescent="0.3">
      <c r="A5" s="2" t="s">
        <v>6</v>
      </c>
      <c r="B5" s="2"/>
      <c r="C5" s="2"/>
      <c r="D5" s="2"/>
    </row>
    <row r="6" spans="1:6" x14ac:dyDescent="0.25">
      <c r="A6" s="3" t="s">
        <v>1</v>
      </c>
      <c r="B6" s="3" t="s">
        <v>2</v>
      </c>
      <c r="C6" s="3" t="s">
        <v>3</v>
      </c>
      <c r="D6" s="3" t="s">
        <v>5</v>
      </c>
    </row>
    <row r="7" spans="1:6" x14ac:dyDescent="0.25">
      <c r="A7" s="6">
        <v>270</v>
      </c>
      <c r="B7" s="5">
        <v>0.04</v>
      </c>
      <c r="C7">
        <v>60</v>
      </c>
      <c r="D7" s="7">
        <f>PV(B7/12,C7,A7,,1)</f>
        <v>-14709.617765344608</v>
      </c>
    </row>
    <row r="9" spans="1:6" ht="18.75" x14ac:dyDescent="0.3">
      <c r="A9" s="2" t="s">
        <v>7</v>
      </c>
      <c r="B9" s="2"/>
      <c r="C9" s="2"/>
      <c r="D9" s="2"/>
    </row>
    <row r="10" spans="1:6" x14ac:dyDescent="0.25">
      <c r="A10" s="3" t="s">
        <v>8</v>
      </c>
      <c r="B10" s="3" t="s">
        <v>2</v>
      </c>
      <c r="C10" s="3" t="s">
        <v>3</v>
      </c>
      <c r="D10" s="3" t="s">
        <v>9</v>
      </c>
    </row>
    <row r="11" spans="1:6" x14ac:dyDescent="0.25">
      <c r="A11" s="7">
        <f>PMT(B11/12,C11*12,D11,5000)</f>
        <v>-264.99202294141867</v>
      </c>
      <c r="B11" s="8">
        <v>0.06</v>
      </c>
      <c r="C11">
        <v>5</v>
      </c>
      <c r="D11" s="9">
        <v>10000</v>
      </c>
    </row>
    <row r="13" spans="1:6" ht="18.75" x14ac:dyDescent="0.3">
      <c r="A13" s="2" t="s">
        <v>10</v>
      </c>
      <c r="B13" s="2"/>
      <c r="C13" s="2"/>
      <c r="D13" s="2"/>
    </row>
    <row r="14" spans="1:6" x14ac:dyDescent="0.25">
      <c r="A14" s="3" t="s">
        <v>11</v>
      </c>
      <c r="B14" s="3" t="s">
        <v>2</v>
      </c>
      <c r="C14" s="3" t="s">
        <v>3</v>
      </c>
      <c r="D14" s="3" t="s">
        <v>9</v>
      </c>
    </row>
    <row r="15" spans="1:6" x14ac:dyDescent="0.25">
      <c r="A15" s="11">
        <f>PMT(B15,C15,0,D15)</f>
        <v>-1443.4142434430639</v>
      </c>
      <c r="B15" s="4">
        <v>4.4999999999999998E-2</v>
      </c>
      <c r="C15">
        <v>15</v>
      </c>
      <c r="D15" s="10">
        <v>30000</v>
      </c>
      <c r="F15" s="8"/>
    </row>
    <row r="17" spans="1:5" ht="18.75" x14ac:dyDescent="0.3">
      <c r="A17" s="2" t="s">
        <v>16</v>
      </c>
      <c r="B17" s="2"/>
      <c r="C17" s="2"/>
      <c r="D17" s="2"/>
    </row>
    <row r="18" spans="1:5" x14ac:dyDescent="0.25">
      <c r="A18" s="3" t="s">
        <v>12</v>
      </c>
      <c r="B18" s="3" t="s">
        <v>2</v>
      </c>
      <c r="C18" s="3" t="s">
        <v>14</v>
      </c>
      <c r="D18" s="3" t="s">
        <v>13</v>
      </c>
    </row>
    <row r="19" spans="1:5" x14ac:dyDescent="0.25">
      <c r="A19" s="10">
        <v>50000</v>
      </c>
      <c r="B19" s="8">
        <f>RATE(C19,,-A19,D19)</f>
        <v>0.17405488594393417</v>
      </c>
      <c r="C19">
        <v>4</v>
      </c>
      <c r="D19" s="10">
        <v>95000</v>
      </c>
    </row>
    <row r="20" spans="1:5" x14ac:dyDescent="0.25">
      <c r="B20" s="12"/>
      <c r="D20" s="10"/>
    </row>
    <row r="21" spans="1:5" ht="18.75" x14ac:dyDescent="0.3">
      <c r="A21" s="14" t="s">
        <v>15</v>
      </c>
      <c r="B21" s="15"/>
      <c r="C21" s="15"/>
      <c r="D21" s="15"/>
      <c r="E21" s="15"/>
    </row>
    <row r="22" spans="1:5" x14ac:dyDescent="0.25">
      <c r="A22" s="3" t="s">
        <v>12</v>
      </c>
      <c r="B22" s="3" t="s">
        <v>2</v>
      </c>
      <c r="C22" s="3" t="s">
        <v>14</v>
      </c>
      <c r="D22" s="3" t="s">
        <v>13</v>
      </c>
      <c r="E22" s="3" t="s">
        <v>29</v>
      </c>
    </row>
    <row r="23" spans="1:5" x14ac:dyDescent="0.25">
      <c r="A23" s="10">
        <v>5000</v>
      </c>
      <c r="B23" s="8">
        <v>0.04</v>
      </c>
      <c r="C23">
        <f>NPER(B23/12,-E23,-A23,D23,1)</f>
        <v>106.92377455003628</v>
      </c>
      <c r="D23" s="10">
        <v>20000</v>
      </c>
      <c r="E23" s="10">
        <v>100</v>
      </c>
    </row>
    <row r="24" spans="1:5" x14ac:dyDescent="0.25">
      <c r="B24" s="8"/>
    </row>
  </sheetData>
  <mergeCells count="6">
    <mergeCell ref="A1:D1"/>
    <mergeCell ref="A5:D5"/>
    <mergeCell ref="A9:D9"/>
    <mergeCell ref="A13:D13"/>
    <mergeCell ref="A17:D17"/>
    <mergeCell ref="A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E17" sqref="E17"/>
    </sheetView>
  </sheetViews>
  <sheetFormatPr defaultRowHeight="15" x14ac:dyDescent="0.25"/>
  <sheetData>
    <row r="1" spans="1:2" x14ac:dyDescent="0.25">
      <c r="A1" t="s">
        <v>17</v>
      </c>
      <c r="B1" t="s">
        <v>18</v>
      </c>
    </row>
    <row r="2" spans="1:2" x14ac:dyDescent="0.25">
      <c r="A2" s="8">
        <v>0.12</v>
      </c>
      <c r="B2" t="s">
        <v>19</v>
      </c>
    </row>
    <row r="3" spans="1:2" x14ac:dyDescent="0.25">
      <c r="A3">
        <v>-100</v>
      </c>
      <c r="B3" t="s">
        <v>20</v>
      </c>
    </row>
    <row r="4" spans="1:2" x14ac:dyDescent="0.25">
      <c r="A4" s="13">
        <v>-1000</v>
      </c>
      <c r="B4" t="s">
        <v>21</v>
      </c>
    </row>
    <row r="5" spans="1:2" x14ac:dyDescent="0.25">
      <c r="A5" s="13">
        <v>10000</v>
      </c>
      <c r="B5" t="s">
        <v>22</v>
      </c>
    </row>
    <row r="6" spans="1:2" x14ac:dyDescent="0.25">
      <c r="A6">
        <v>1</v>
      </c>
      <c r="B6" t="s">
        <v>23</v>
      </c>
    </row>
    <row r="7" spans="1:2" x14ac:dyDescent="0.25">
      <c r="A7" t="s">
        <v>24</v>
      </c>
      <c r="B7" t="s">
        <v>25</v>
      </c>
    </row>
    <row r="8" spans="1:2" x14ac:dyDescent="0.25">
      <c r="A8">
        <f>NPER(A2/12,A3,A4,A5,1)</f>
        <v>59.673865674294568</v>
      </c>
      <c r="B8" t="s">
        <v>26</v>
      </c>
    </row>
    <row r="9" spans="1:2" x14ac:dyDescent="0.25">
      <c r="A9">
        <f>NPER(A2/12,A3,A4,A5)</f>
        <v>60.082122853761661</v>
      </c>
      <c r="B9" t="s">
        <v>27</v>
      </c>
    </row>
    <row r="10" spans="1:2" x14ac:dyDescent="0.25">
      <c r="A10">
        <f>NPER(A2/12,A3,A4)</f>
        <v>-9.5785940398131615</v>
      </c>
      <c r="B1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2013-10-30T10:31:07Z</dcterms:created>
  <dcterms:modified xsi:type="dcterms:W3CDTF">2013-11-01T17:45:14Z</dcterms:modified>
</cp:coreProperties>
</file>